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6920" tabRatio="500"/>
  </bookViews>
  <sheets>
    <sheet name="Sheet1" sheetId="1" r:id="rId1"/>
  </sheet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C17" i="1"/>
  <c r="C18" i="1"/>
  <c r="C14" i="1"/>
  <c r="C10" i="1" l="1"/>
  <c r="C49" i="1" l="1"/>
  <c r="D39" i="1"/>
  <c r="D30" i="1"/>
  <c r="D47" i="1" l="1"/>
  <c r="D49" i="1" s="1"/>
  <c r="B51" i="1" s="1"/>
  <c r="B52" i="1" s="1"/>
  <c r="B55" i="1" s="1"/>
</calcChain>
</file>

<file path=xl/sharedStrings.xml><?xml version="1.0" encoding="utf-8"?>
<sst xmlns="http://schemas.openxmlformats.org/spreadsheetml/2006/main" count="45" uniqueCount="45">
  <si>
    <t>INCOME</t>
  </si>
  <si>
    <t>EXPENSES</t>
  </si>
  <si>
    <t>Beginning balance:  Fed Account</t>
  </si>
  <si>
    <t>Income:</t>
  </si>
  <si>
    <t>Rental Income</t>
  </si>
  <si>
    <t>Dues:</t>
  </si>
  <si>
    <t>Total Dues:</t>
  </si>
  <si>
    <t>QUARTERLY CONTRIBUTIONS</t>
  </si>
  <si>
    <t>Total quarterly donations</t>
  </si>
  <si>
    <t>OTHER CONTRIBUTIONS</t>
  </si>
  <si>
    <t>TOTAL INCOME</t>
  </si>
  <si>
    <t>Expenses:</t>
  </si>
  <si>
    <t>Administrative</t>
  </si>
  <si>
    <t>Bookkeeping</t>
  </si>
  <si>
    <t>Total Administrative</t>
  </si>
  <si>
    <t>Internet and Email Communications</t>
  </si>
  <si>
    <t>Mailchimp</t>
  </si>
  <si>
    <t>GoDaddy</t>
  </si>
  <si>
    <t>Total</t>
  </si>
  <si>
    <t>Utilities</t>
  </si>
  <si>
    <t>security</t>
  </si>
  <si>
    <t>Telephone</t>
  </si>
  <si>
    <t>Waste Disposal</t>
  </si>
  <si>
    <t>Water/Sewer</t>
  </si>
  <si>
    <t>Electricity</t>
  </si>
  <si>
    <t>Total Utilities</t>
  </si>
  <si>
    <t>Other Expenses</t>
  </si>
  <si>
    <t>Anedot</t>
  </si>
  <si>
    <t>Total other expenses</t>
  </si>
  <si>
    <t>Total Expenses</t>
  </si>
  <si>
    <t>Total Income/expenses</t>
  </si>
  <si>
    <t>Net Income (Loss)</t>
  </si>
  <si>
    <t>Net Profit/loss</t>
  </si>
  <si>
    <t>Ending Balance</t>
  </si>
  <si>
    <t>Security Deposit</t>
  </si>
  <si>
    <t>ACRP Emergancy Expenditure Fund</t>
  </si>
  <si>
    <t>Working Cash</t>
  </si>
  <si>
    <t>Building Reserves</t>
  </si>
  <si>
    <t>Operating Reserves</t>
  </si>
  <si>
    <t>Nationbuilder</t>
  </si>
  <si>
    <t>Kenneth Owen</t>
  </si>
  <si>
    <t>Jason Chaffetz</t>
  </si>
  <si>
    <t>David Lam</t>
  </si>
  <si>
    <t>Refunds</t>
  </si>
  <si>
    <t>ACRP TREASURY REPORT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</si>
</sst>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[Red]&quot;($&quot;#,##0.00\)"/>
    <numFmt numFmtId="165" formatCode="[$$-409]#,##0.00;[Red]\-[$$-409]#,##0.00"/>
  </numFmts>
  <fonts count="12">
    <font>
      <sz val="11"/>
      <color rgb="FF000000"/>
      <name val="Calibri"/>
      <charset val="1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"/>
    </font>
    <font>
      <b/>
      <sz val="11"/>
      <color theme="1"/>
      <name val="Calibri"/>
      <charset val="134"/>
    </font>
    <font>
      <b/>
      <sz val="11"/>
      <name val="Calibri"/>
      <charset val="134"/>
    </font>
    <font>
      <sz val="11"/>
      <color theme="5" tint="0.39994506668294322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44" fontId="0" fillId="0" borderId="0" xfId="1" applyFont="1"/>
    <xf numFmtId="0" fontId="0" fillId="2" borderId="0" xfId="0" applyFill="1"/>
    <xf numFmtId="44" fontId="1" fillId="3" borderId="0" xfId="1" applyFont="1" applyFill="1"/>
    <xf numFmtId="0" fontId="1" fillId="4" borderId="0" xfId="0" applyFont="1" applyFill="1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44" fontId="3" fillId="5" borderId="0" xfId="1" applyNumberFormat="1" applyFont="1" applyFill="1" applyAlignment="1">
      <alignment horizontal="right"/>
    </xf>
    <xf numFmtId="6" fontId="0" fillId="0" borderId="0" xfId="0" applyNumberFormat="1"/>
    <xf numFmtId="44" fontId="2" fillId="0" borderId="0" xfId="1" applyFont="1" applyAlignment="1">
      <alignment horizontal="right"/>
    </xf>
    <xf numFmtId="44" fontId="3" fillId="5" borderId="0" xfId="1" applyFont="1" applyFill="1" applyAlignment="1">
      <alignment horizontal="right"/>
    </xf>
    <xf numFmtId="44" fontId="3" fillId="0" borderId="0" xfId="1" applyFont="1" applyAlignment="1">
      <alignment horizontal="right"/>
    </xf>
    <xf numFmtId="0" fontId="0" fillId="0" borderId="0" xfId="0" applyFont="1" applyAlignment="1">
      <alignment horizontal="left" vertical="center"/>
    </xf>
    <xf numFmtId="0" fontId="1" fillId="0" borderId="0" xfId="0" applyFont="1"/>
    <xf numFmtId="165" fontId="0" fillId="0" borderId="0" xfId="0" applyNumberFormat="1"/>
    <xf numFmtId="44" fontId="1" fillId="5" borderId="0" xfId="1" applyFont="1" applyFill="1"/>
    <xf numFmtId="164" fontId="0" fillId="6" borderId="0" xfId="0" applyNumberFormat="1" applyFill="1"/>
    <xf numFmtId="44" fontId="1" fillId="6" borderId="0" xfId="1" applyFont="1" applyFill="1"/>
    <xf numFmtId="44" fontId="1" fillId="0" borderId="0" xfId="1" applyFont="1"/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0" borderId="0" xfId="0" applyNumberFormat="1" applyFont="1"/>
    <xf numFmtId="6" fontId="1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7" borderId="0" xfId="0" applyNumberFormat="1" applyFont="1" applyFill="1"/>
    <xf numFmtId="8" fontId="0" fillId="0" borderId="0" xfId="0" applyNumberFormat="1"/>
    <xf numFmtId="164" fontId="2" fillId="0" borderId="0" xfId="0" applyNumberFormat="1" applyFont="1"/>
    <xf numFmtId="164" fontId="5" fillId="7" borderId="0" xfId="0" applyNumberFormat="1" applyFont="1" applyFill="1"/>
    <xf numFmtId="0" fontId="5" fillId="4" borderId="0" xfId="0" applyFont="1" applyFill="1" applyAlignment="1">
      <alignment horizontal="left"/>
    </xf>
    <xf numFmtId="0" fontId="6" fillId="4" borderId="0" xfId="0" applyFont="1" applyFill="1"/>
    <xf numFmtId="44" fontId="6" fillId="4" borderId="0" xfId="1" applyFont="1" applyFill="1"/>
    <xf numFmtId="8" fontId="5" fillId="4" borderId="0" xfId="1" applyNumberFormat="1" applyFont="1" applyFill="1"/>
    <xf numFmtId="0" fontId="0" fillId="6" borderId="0" xfId="0" applyFill="1"/>
    <xf numFmtId="164" fontId="5" fillId="7" borderId="0" xfId="0" applyNumberFormat="1" applyFont="1" applyFill="1" applyAlignment="1">
      <alignment horizontal="center"/>
    </xf>
    <xf numFmtId="164" fontId="5" fillId="3" borderId="0" xfId="0" applyNumberFormat="1" applyFont="1" applyFill="1"/>
    <xf numFmtId="44" fontId="3" fillId="0" borderId="0" xfId="1" applyFont="1" applyFill="1" applyAlignment="1">
      <alignment horizontal="center"/>
    </xf>
    <xf numFmtId="164" fontId="5" fillId="6" borderId="0" xfId="0" applyNumberFormat="1" applyFont="1" applyFill="1"/>
    <xf numFmtId="8" fontId="4" fillId="0" borderId="0" xfId="0" applyNumberFormat="1" applyFont="1" applyAlignment="1">
      <alignment horizontal="right" vertical="center" wrapText="1"/>
    </xf>
    <xf numFmtId="44" fontId="1" fillId="8" borderId="0" xfId="1" applyFont="1" applyFill="1"/>
    <xf numFmtId="44" fontId="7" fillId="6" borderId="0" xfId="1" applyFont="1" applyFill="1"/>
    <xf numFmtId="0" fontId="10" fillId="0" borderId="0" xfId="0" applyFont="1"/>
    <xf numFmtId="165" fontId="10" fillId="0" borderId="0" xfId="0" applyNumberFormat="1" applyFont="1"/>
    <xf numFmtId="44" fontId="1" fillId="3" borderId="0" xfId="0" applyNumberFormat="1" applyFont="1" applyFill="1"/>
    <xf numFmtId="44" fontId="10" fillId="0" borderId="0" xfId="1" applyFont="1" applyAlignment="1">
      <alignment horizontal="right"/>
    </xf>
    <xf numFmtId="0" fontId="11" fillId="2" borderId="0" xfId="0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A2" sqref="A2"/>
    </sheetView>
  </sheetViews>
  <sheetFormatPr defaultColWidth="9" defaultRowHeight="14.5"/>
  <cols>
    <col min="1" max="1" width="32.54296875" customWidth="1"/>
    <col min="2" max="2" width="29.26953125" customWidth="1"/>
    <col min="3" max="3" width="12" style="1" customWidth="1"/>
    <col min="4" max="4" width="11.26953125" customWidth="1"/>
    <col min="5" max="1025" width="8.54296875" customWidth="1"/>
  </cols>
  <sheetData>
    <row r="1" spans="1:6" ht="18.5">
      <c r="A1" s="49" t="s">
        <v>44</v>
      </c>
      <c r="B1" s="2"/>
    </row>
    <row r="2" spans="1:6">
      <c r="C2" s="3" t="s">
        <v>0</v>
      </c>
      <c r="D2" s="4" t="s">
        <v>1</v>
      </c>
      <c r="E2" s="5"/>
    </row>
    <row r="3" spans="1:6">
      <c r="A3" s="6" t="s">
        <v>2</v>
      </c>
      <c r="B3" s="42">
        <v>24703.52</v>
      </c>
      <c r="D3" s="7"/>
    </row>
    <row r="4" spans="1:6">
      <c r="A4" s="6"/>
      <c r="B4" s="8"/>
      <c r="D4" s="7"/>
    </row>
    <row r="5" spans="1:6">
      <c r="A5" s="9" t="s">
        <v>3</v>
      </c>
      <c r="B5" s="10"/>
      <c r="C5" s="11"/>
      <c r="D5" s="10"/>
    </row>
    <row r="6" spans="1:6">
      <c r="A6" s="6" t="s">
        <v>4</v>
      </c>
      <c r="B6" s="10"/>
      <c r="C6" s="12">
        <v>1506.36</v>
      </c>
      <c r="D6" s="10"/>
      <c r="E6" s="13"/>
    </row>
    <row r="7" spans="1:6">
      <c r="A7" s="6"/>
      <c r="B7" s="10"/>
      <c r="C7" s="11"/>
      <c r="D7" s="10"/>
      <c r="E7" s="13"/>
    </row>
    <row r="8" spans="1:6">
      <c r="A8" s="6" t="s">
        <v>5</v>
      </c>
      <c r="B8" s="10"/>
      <c r="C8" s="11"/>
      <c r="D8" s="10"/>
      <c r="E8" s="13"/>
    </row>
    <row r="9" spans="1:6">
      <c r="A9" s="5" t="s">
        <v>40</v>
      </c>
      <c r="B9" s="10"/>
      <c r="C9" s="14">
        <v>26</v>
      </c>
      <c r="D9" s="10"/>
      <c r="E9" s="13"/>
    </row>
    <row r="10" spans="1:6">
      <c r="A10" s="6" t="s">
        <v>6</v>
      </c>
      <c r="B10" s="10"/>
      <c r="C10" s="15">
        <f>SUM(C9:C9)</f>
        <v>26</v>
      </c>
      <c r="D10" s="10"/>
      <c r="E10" s="13"/>
    </row>
    <row r="11" spans="1:6">
      <c r="A11" s="6"/>
      <c r="B11" s="10"/>
      <c r="C11" s="16"/>
      <c r="D11" s="10"/>
      <c r="E11" s="13"/>
      <c r="F11" s="17"/>
    </row>
    <row r="12" spans="1:6">
      <c r="A12" s="18" t="s">
        <v>7</v>
      </c>
      <c r="B12" s="7"/>
      <c r="D12" s="7"/>
    </row>
    <row r="13" spans="1:6">
      <c r="A13" s="45" t="s">
        <v>42</v>
      </c>
      <c r="B13" s="7"/>
      <c r="C13" s="1">
        <v>100</v>
      </c>
      <c r="D13" s="7"/>
    </row>
    <row r="14" spans="1:6">
      <c r="A14" s="18" t="s">
        <v>8</v>
      </c>
      <c r="B14" s="19"/>
      <c r="C14" s="20">
        <f>C13</f>
        <v>100</v>
      </c>
      <c r="D14" s="21"/>
    </row>
    <row r="15" spans="1:6">
      <c r="A15" s="18"/>
      <c r="B15" s="19"/>
      <c r="C15" s="22"/>
      <c r="D15" s="21"/>
    </row>
    <row r="16" spans="1:6">
      <c r="A16" s="18" t="s">
        <v>9</v>
      </c>
      <c r="B16" s="19"/>
      <c r="C16" s="23"/>
      <c r="D16" s="7"/>
    </row>
    <row r="17" spans="1:5">
      <c r="A17" s="46" t="s">
        <v>41</v>
      </c>
      <c r="B17" s="23"/>
      <c r="C17" s="48">
        <f>1650+370</f>
        <v>2020</v>
      </c>
    </row>
    <row r="18" spans="1:5">
      <c r="A18" s="24" t="s">
        <v>10</v>
      </c>
      <c r="B18" s="25"/>
      <c r="C18" s="47">
        <f>C17+C14+C10+C6</f>
        <v>3652.3599999999997</v>
      </c>
      <c r="D18" s="26"/>
      <c r="E18" s="27"/>
    </row>
    <row r="19" spans="1:5">
      <c r="A19" s="18"/>
      <c r="B19" s="10"/>
      <c r="C19" s="11"/>
      <c r="D19" s="28"/>
    </row>
    <row r="20" spans="1:5">
      <c r="A20" s="10"/>
      <c r="B20" s="10"/>
      <c r="C20" s="11"/>
      <c r="D20" s="10"/>
    </row>
    <row r="21" spans="1:5">
      <c r="A21" s="9" t="s">
        <v>11</v>
      </c>
      <c r="B21" s="10"/>
      <c r="C21" s="11"/>
      <c r="D21" s="10"/>
    </row>
    <row r="22" spans="1:5">
      <c r="A22" t="s">
        <v>12</v>
      </c>
      <c r="B22" t="s">
        <v>13</v>
      </c>
      <c r="D22" s="7">
        <v>100</v>
      </c>
    </row>
    <row r="24" spans="1:5">
      <c r="A24" t="s">
        <v>14</v>
      </c>
      <c r="D24" s="29">
        <v>100</v>
      </c>
    </row>
    <row r="25" spans="1:5">
      <c r="D25" s="7"/>
    </row>
    <row r="26" spans="1:5">
      <c r="D26" s="7"/>
    </row>
    <row r="27" spans="1:5">
      <c r="A27" t="s">
        <v>15</v>
      </c>
      <c r="B27" s="45" t="s">
        <v>39</v>
      </c>
      <c r="D27" s="7">
        <v>273</v>
      </c>
    </row>
    <row r="28" spans="1:5">
      <c r="B28" s="5" t="s">
        <v>16</v>
      </c>
      <c r="D28" s="7">
        <v>332</v>
      </c>
    </row>
    <row r="29" spans="1:5">
      <c r="B29" s="5" t="s">
        <v>17</v>
      </c>
      <c r="D29" s="7">
        <v>0</v>
      </c>
    </row>
    <row r="30" spans="1:5">
      <c r="B30" s="5" t="s">
        <v>18</v>
      </c>
      <c r="D30" s="29">
        <f>SUM(D27:D29)</f>
        <v>605</v>
      </c>
    </row>
    <row r="31" spans="1:5">
      <c r="D31" s="7"/>
    </row>
    <row r="32" spans="1:5">
      <c r="D32" s="7"/>
    </row>
    <row r="33" spans="1:7">
      <c r="A33" t="s">
        <v>19</v>
      </c>
      <c r="B33" t="s">
        <v>20</v>
      </c>
      <c r="D33" s="7">
        <v>0</v>
      </c>
    </row>
    <row r="34" spans="1:7">
      <c r="B34" t="s">
        <v>21</v>
      </c>
      <c r="D34" s="7">
        <v>0</v>
      </c>
    </row>
    <row r="35" spans="1:7">
      <c r="B35" t="s">
        <v>22</v>
      </c>
      <c r="D35" s="7">
        <v>28.38</v>
      </c>
    </row>
    <row r="36" spans="1:7">
      <c r="B36" t="s">
        <v>23</v>
      </c>
      <c r="D36" s="30">
        <v>0</v>
      </c>
    </row>
    <row r="37" spans="1:7">
      <c r="B37" t="s">
        <v>24</v>
      </c>
      <c r="D37" s="30">
        <v>89.51</v>
      </c>
    </row>
    <row r="38" spans="1:7">
      <c r="D38" s="30"/>
    </row>
    <row r="39" spans="1:7">
      <c r="A39" t="s">
        <v>25</v>
      </c>
      <c r="D39" s="29">
        <f>SUM(D33:D37)</f>
        <v>117.89</v>
      </c>
    </row>
    <row r="40" spans="1:7">
      <c r="D40" s="7"/>
    </row>
    <row r="41" spans="1:7" ht="16" customHeight="1">
      <c r="A41" t="s">
        <v>26</v>
      </c>
      <c r="B41" t="s">
        <v>27</v>
      </c>
      <c r="D41" s="7">
        <v>78.040000000000006</v>
      </c>
    </row>
    <row r="42" spans="1:7">
      <c r="B42" s="45" t="s">
        <v>43</v>
      </c>
      <c r="D42" s="7">
        <v>840</v>
      </c>
    </row>
    <row r="43" spans="1:7">
      <c r="B43" s="45"/>
      <c r="D43" s="7"/>
    </row>
    <row r="44" spans="1:7">
      <c r="A44" t="s">
        <v>28</v>
      </c>
      <c r="B44" s="31"/>
      <c r="D44" s="32">
        <f>SUM(D41:D42)</f>
        <v>918.04</v>
      </c>
    </row>
    <row r="45" spans="1:7">
      <c r="D45" s="26"/>
    </row>
    <row r="46" spans="1:7">
      <c r="B46" s="5"/>
      <c r="D46" s="7"/>
    </row>
    <row r="47" spans="1:7">
      <c r="A47" s="33" t="s">
        <v>29</v>
      </c>
      <c r="B47" s="34"/>
      <c r="C47" s="35"/>
      <c r="D47" s="36">
        <f>D44+D39+D30+D24</f>
        <v>1740.93</v>
      </c>
    </row>
    <row r="48" spans="1:7">
      <c r="B48" s="10"/>
      <c r="C48" s="11"/>
      <c r="D48" s="28"/>
      <c r="G48" s="37"/>
    </row>
    <row r="49" spans="1:6">
      <c r="A49" s="9" t="s">
        <v>30</v>
      </c>
      <c r="B49" s="10"/>
      <c r="C49" s="20">
        <f>C18</f>
        <v>3652.3599999999997</v>
      </c>
      <c r="D49" s="38">
        <f>D47</f>
        <v>1740.93</v>
      </c>
    </row>
    <row r="50" spans="1:6" hidden="1">
      <c r="A50" s="10" t="s">
        <v>31</v>
      </c>
      <c r="B50" s="39">
        <v>2210.018</v>
      </c>
      <c r="C50" s="40"/>
    </row>
    <row r="51" spans="1:6">
      <c r="A51" s="9" t="s">
        <v>32</v>
      </c>
      <c r="B51" s="41">
        <f>C49-D49</f>
        <v>1911.4299999999996</v>
      </c>
      <c r="C51" s="40"/>
    </row>
    <row r="52" spans="1:6">
      <c r="A52" t="s">
        <v>33</v>
      </c>
      <c r="B52" s="42">
        <f>B3+B51</f>
        <v>26614.95</v>
      </c>
    </row>
    <row r="53" spans="1:6">
      <c r="A53" s="5" t="s">
        <v>34</v>
      </c>
      <c r="B53" s="23">
        <v>-3600</v>
      </c>
    </row>
    <row r="54" spans="1:6">
      <c r="A54" s="5" t="s">
        <v>35</v>
      </c>
      <c r="B54" s="23">
        <v>-1000</v>
      </c>
    </row>
    <row r="55" spans="1:6">
      <c r="A55" s="5" t="s">
        <v>36</v>
      </c>
      <c r="B55" s="43">
        <f>SUM(B52:B54)</f>
        <v>22014.95</v>
      </c>
      <c r="F55" s="44"/>
    </row>
    <row r="56" spans="1:6">
      <c r="A56" t="s">
        <v>37</v>
      </c>
      <c r="B56" s="23">
        <v>-3500</v>
      </c>
    </row>
    <row r="57" spans="1:6">
      <c r="A57" t="s">
        <v>38</v>
      </c>
      <c r="B57" s="22"/>
    </row>
    <row r="60" spans="1:6">
      <c r="A60" s="5"/>
    </row>
    <row r="61" spans="1:6">
      <c r="A61" s="5"/>
    </row>
    <row r="62" spans="1:6">
      <c r="A62" s="5"/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2023-02-13T17:31:00Z</cp:lastPrinted>
  <dcterms:created xsi:type="dcterms:W3CDTF">2020-12-16T19:05:00Z</dcterms:created>
  <dcterms:modified xsi:type="dcterms:W3CDTF">2024-09-09T20:43:25Z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515FA985F62A4D548F4E8ED7F79A0F41_11</vt:lpwstr>
  </property>
  <property fmtid="{D5CDD505-2E9C-101B-9397-08002B2CF9AE}" pid="3" name="AppVersion">
    <vt:lpwstr>16.0300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1033-12.2.0.16731</vt:lpwstr>
  </property>
</Properties>
</file>